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9030" activeTab="3"/>
  </bookViews>
  <sheets>
    <sheet name="DADOS" sheetId="1" r:id="rId1"/>
    <sheet name="Plan1" sheetId="2" r:id="rId2"/>
    <sheet name="Plan2" sheetId="3" r:id="rId3"/>
    <sheet name="Plan 3" sheetId="4" r:id="rId4"/>
  </sheets>
  <definedNames/>
  <calcPr fullCalcOnLoad="1"/>
</workbook>
</file>

<file path=xl/sharedStrings.xml><?xml version="1.0" encoding="utf-8"?>
<sst xmlns="http://schemas.openxmlformats.org/spreadsheetml/2006/main" count="80" uniqueCount="40">
  <si>
    <t>x</t>
  </si>
  <si>
    <t>y</t>
  </si>
  <si>
    <t>sp. 1</t>
  </si>
  <si>
    <t>sp. 2</t>
  </si>
  <si>
    <t>sp. 3</t>
  </si>
  <si>
    <t>sp. 4</t>
  </si>
  <si>
    <t>sp. 5</t>
  </si>
  <si>
    <t>sp. 6</t>
  </si>
  <si>
    <t>sp. 7</t>
  </si>
  <si>
    <t>sp. 8</t>
  </si>
  <si>
    <t>sp. 9</t>
  </si>
  <si>
    <t>sp. 10</t>
  </si>
  <si>
    <t>sp. 11</t>
  </si>
  <si>
    <t>sp. 12</t>
  </si>
  <si>
    <t>sp. 13</t>
  </si>
  <si>
    <t>sp. 14</t>
  </si>
  <si>
    <t>sp. 15</t>
  </si>
  <si>
    <t>sp. 16</t>
  </si>
  <si>
    <t>Espécies</t>
  </si>
  <si>
    <t>Cx</t>
  </si>
  <si>
    <t>Cy</t>
  </si>
  <si>
    <t>SD</t>
  </si>
  <si>
    <t>SCx</t>
  </si>
  <si>
    <t>SCy</t>
  </si>
  <si>
    <t>Contrastes</t>
  </si>
  <si>
    <t>(sp. 3 - sp. 4)</t>
  </si>
  <si>
    <t>(sp. 6 - sp. 7)</t>
  </si>
  <si>
    <t>(sp. 8 - sp. 9)</t>
  </si>
  <si>
    <t>(sp. 12 - sp. 13)</t>
  </si>
  <si>
    <t>(sp. 14 - sp. 15)</t>
  </si>
  <si>
    <t xml:space="preserve">(sp. 2 - sp. a) </t>
  </si>
  <si>
    <t>(sp. 5 - sp. b)</t>
  </si>
  <si>
    <t>(sp. d - sp. e)</t>
  </si>
  <si>
    <t>(sp. 1 - sp. f)</t>
  </si>
  <si>
    <t>(sp. g - sp. c)</t>
  </si>
  <si>
    <t>(sp. 11 - sp. h)</t>
  </si>
  <si>
    <t>(sp. j - sp. 10)</t>
  </si>
  <si>
    <t>(sp. k - sp. 16)</t>
  </si>
  <si>
    <t>(sp. i - sp. l)</t>
  </si>
  <si>
    <t>(sp. n - sp. m)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</si>
</sst>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'Plan 3'!$B$101:$B$116</c:f>
              <c:numCache>
                <c:ptCount val="16"/>
                <c:pt idx="0">
                  <c:v>1.5</c:v>
                </c:pt>
                <c:pt idx="1">
                  <c:v>3.3</c:v>
                </c:pt>
                <c:pt idx="2">
                  <c:v>2.8</c:v>
                </c:pt>
                <c:pt idx="3">
                  <c:v>2.1</c:v>
                </c:pt>
                <c:pt idx="4">
                  <c:v>7.5</c:v>
                </c:pt>
                <c:pt idx="5">
                  <c:v>10.2</c:v>
                </c:pt>
                <c:pt idx="6">
                  <c:v>8.4</c:v>
                </c:pt>
                <c:pt idx="7">
                  <c:v>11</c:v>
                </c:pt>
                <c:pt idx="8">
                  <c:v>9.3</c:v>
                </c:pt>
                <c:pt idx="9">
                  <c:v>7.7</c:v>
                </c:pt>
                <c:pt idx="10">
                  <c:v>5.1</c:v>
                </c:pt>
                <c:pt idx="11">
                  <c:v>5.3</c:v>
                </c:pt>
                <c:pt idx="12">
                  <c:v>3.8</c:v>
                </c:pt>
                <c:pt idx="13">
                  <c:v>4.2</c:v>
                </c:pt>
                <c:pt idx="14">
                  <c:v>4.4</c:v>
                </c:pt>
                <c:pt idx="15">
                  <c:v>2</c:v>
                </c:pt>
              </c:numCache>
            </c:numRef>
          </c:xVal>
          <c:yVal>
            <c:numRef>
              <c:f>'Plan 3'!$C$101:$C$116</c:f>
              <c:numCache>
                <c:ptCount val="16"/>
                <c:pt idx="0">
                  <c:v>6.1</c:v>
                </c:pt>
                <c:pt idx="1">
                  <c:v>7.5</c:v>
                </c:pt>
                <c:pt idx="2">
                  <c:v>4.7</c:v>
                </c:pt>
                <c:pt idx="3">
                  <c:v>4.5</c:v>
                </c:pt>
                <c:pt idx="4">
                  <c:v>15</c:v>
                </c:pt>
                <c:pt idx="5">
                  <c:v>18.1</c:v>
                </c:pt>
                <c:pt idx="6">
                  <c:v>14.4</c:v>
                </c:pt>
                <c:pt idx="7">
                  <c:v>16.9</c:v>
                </c:pt>
                <c:pt idx="8">
                  <c:v>15.8</c:v>
                </c:pt>
                <c:pt idx="9">
                  <c:v>12.5</c:v>
                </c:pt>
                <c:pt idx="10">
                  <c:v>9</c:v>
                </c:pt>
                <c:pt idx="11">
                  <c:v>10.1</c:v>
                </c:pt>
                <c:pt idx="12">
                  <c:v>8.4</c:v>
                </c:pt>
                <c:pt idx="13">
                  <c:v>7.8</c:v>
                </c:pt>
                <c:pt idx="14">
                  <c:v>9.2</c:v>
                </c:pt>
                <c:pt idx="15">
                  <c:v>5.3</c:v>
                </c:pt>
              </c:numCache>
            </c:numRef>
          </c:yVal>
          <c:smooth val="0"/>
        </c:ser>
        <c:axId val="49990936"/>
        <c:axId val="47265241"/>
      </c:scatterChart>
      <c:valAx>
        <c:axId val="4999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65241"/>
        <c:crosses val="autoZero"/>
        <c:crossBetween val="midCat"/>
        <c:dispUnits/>
      </c:valAx>
      <c:valAx>
        <c:axId val="47265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9909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'Plan 3'!$E$120:$E$134</c:f>
              <c:numCache>
                <c:ptCount val="15"/>
                <c:pt idx="0">
                  <c:v>0.7</c:v>
                </c:pt>
                <c:pt idx="1">
                  <c:v>1.8</c:v>
                </c:pt>
                <c:pt idx="2">
                  <c:v>1.7</c:v>
                </c:pt>
                <c:pt idx="3">
                  <c:v>1.5</c:v>
                </c:pt>
                <c:pt idx="4">
                  <c:v>-0.2</c:v>
                </c:pt>
                <c:pt idx="5">
                  <c:v>0.46188021535170054</c:v>
                </c:pt>
                <c:pt idx="6">
                  <c:v>-1.039230484541327</c:v>
                </c:pt>
                <c:pt idx="7">
                  <c:v>0.2999999999999998</c:v>
                </c:pt>
                <c:pt idx="8">
                  <c:v>-0.7</c:v>
                </c:pt>
                <c:pt idx="9">
                  <c:v>-1.0392304845413258</c:v>
                </c:pt>
                <c:pt idx="10">
                  <c:v>0.2999999999999998</c:v>
                </c:pt>
                <c:pt idx="11">
                  <c:v>0.7155417527999329</c:v>
                </c:pt>
                <c:pt idx="12">
                  <c:v>1.252198067399882</c:v>
                </c:pt>
                <c:pt idx="13">
                  <c:v>-3.6373066958946425</c:v>
                </c:pt>
                <c:pt idx="14">
                  <c:v>1.154700538379252</c:v>
                </c:pt>
              </c:numCache>
            </c:numRef>
          </c:xVal>
          <c:yVal>
            <c:numRef>
              <c:f>'Plan 3'!$F$120:$F$134</c:f>
              <c:numCache>
                <c:ptCount val="15"/>
                <c:pt idx="0">
                  <c:v>0.2</c:v>
                </c:pt>
                <c:pt idx="1">
                  <c:v>3.7</c:v>
                </c:pt>
                <c:pt idx="2">
                  <c:v>1.1</c:v>
                </c:pt>
                <c:pt idx="3">
                  <c:v>1.7</c:v>
                </c:pt>
                <c:pt idx="4">
                  <c:v>-1.4</c:v>
                </c:pt>
                <c:pt idx="5">
                  <c:v>1.7320508075688774</c:v>
                </c:pt>
                <c:pt idx="6">
                  <c:v>-0.750555349946514</c:v>
                </c:pt>
                <c:pt idx="7">
                  <c:v>0.8000000000000007</c:v>
                </c:pt>
                <c:pt idx="8">
                  <c:v>0.04999999999999982</c:v>
                </c:pt>
                <c:pt idx="9">
                  <c:v>-0.40414518843273767</c:v>
                </c:pt>
                <c:pt idx="10">
                  <c:v>0.04999999999999982</c:v>
                </c:pt>
                <c:pt idx="11">
                  <c:v>1.6099689437998492</c:v>
                </c:pt>
                <c:pt idx="12">
                  <c:v>1.6546903033498443</c:v>
                </c:pt>
                <c:pt idx="13">
                  <c:v>-4.734272207354932</c:v>
                </c:pt>
                <c:pt idx="14">
                  <c:v>1.732050807568877</c:v>
                </c:pt>
              </c:numCache>
            </c:numRef>
          </c:yVal>
          <c:smooth val="0"/>
        </c:ser>
        <c:axId val="22733986"/>
        <c:axId val="3279283"/>
      </c:scatterChart>
      <c:valAx>
        <c:axId val="2273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9283"/>
        <c:crosses val="autoZero"/>
        <c:crossBetween val="midCat"/>
        <c:dispUnits/>
      </c:valAx>
      <c:valAx>
        <c:axId val="3279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7339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99</xdr:row>
      <xdr:rowOff>9525</xdr:rowOff>
    </xdr:from>
    <xdr:to>
      <xdr:col>15</xdr:col>
      <xdr:colOff>9525</xdr:colOff>
      <xdr:row>116</xdr:row>
      <xdr:rowOff>0</xdr:rowOff>
    </xdr:to>
    <xdr:graphicFrame>
      <xdr:nvGraphicFramePr>
        <xdr:cNvPr id="1" name="Chart 3"/>
        <xdr:cNvGraphicFramePr/>
      </xdr:nvGraphicFramePr>
      <xdr:xfrm>
        <a:off x="4629150" y="16040100"/>
        <a:ext cx="4867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118</xdr:row>
      <xdr:rowOff>9525</xdr:rowOff>
    </xdr:from>
    <xdr:to>
      <xdr:col>15</xdr:col>
      <xdr:colOff>28575</xdr:colOff>
      <xdr:row>133</xdr:row>
      <xdr:rowOff>152400</xdr:rowOff>
    </xdr:to>
    <xdr:graphicFrame>
      <xdr:nvGraphicFramePr>
        <xdr:cNvPr id="2" name="Chart 4"/>
        <xdr:cNvGraphicFramePr/>
      </xdr:nvGraphicFramePr>
      <xdr:xfrm>
        <a:off x="4610100" y="19116675"/>
        <a:ext cx="49053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I11" sqref="I11"/>
    </sheetView>
  </sheetViews>
  <sheetFormatPr defaultColWidth="9.140625" defaultRowHeight="12.75"/>
  <cols>
    <col min="1" max="1" width="14.28125" style="0" bestFit="1" customWidth="1"/>
  </cols>
  <sheetData>
    <row r="1" spans="1:3" ht="12.75">
      <c r="A1" s="3" t="s">
        <v>18</v>
      </c>
      <c r="B1" s="2" t="s">
        <v>0</v>
      </c>
      <c r="C1" s="2" t="s">
        <v>1</v>
      </c>
    </row>
    <row r="2" spans="1:3" ht="12.75">
      <c r="A2" t="s">
        <v>2</v>
      </c>
      <c r="B2" s="1">
        <v>1.5</v>
      </c>
      <c r="C2" s="1">
        <v>6.1</v>
      </c>
    </row>
    <row r="3" spans="1:3" ht="12.75">
      <c r="A3" t="s">
        <v>3</v>
      </c>
      <c r="B3" s="1">
        <v>3.3</v>
      </c>
      <c r="C3" s="1">
        <v>7.5</v>
      </c>
    </row>
    <row r="4" spans="1:3" ht="12.75">
      <c r="A4" t="s">
        <v>4</v>
      </c>
      <c r="B4" s="1">
        <v>2.8</v>
      </c>
      <c r="C4" s="1">
        <v>4.7</v>
      </c>
    </row>
    <row r="5" spans="1:3" ht="12.75">
      <c r="A5" t="s">
        <v>5</v>
      </c>
      <c r="B5" s="1">
        <v>2.1</v>
      </c>
      <c r="C5" s="1">
        <v>4.5</v>
      </c>
    </row>
    <row r="6" spans="1:3" ht="12.75">
      <c r="A6" t="s">
        <v>6</v>
      </c>
      <c r="B6" s="1">
        <v>7.5</v>
      </c>
      <c r="C6" s="1">
        <v>15</v>
      </c>
    </row>
    <row r="7" spans="1:3" ht="12.75">
      <c r="A7" t="s">
        <v>7</v>
      </c>
      <c r="B7" s="1">
        <v>10.2</v>
      </c>
      <c r="C7" s="1">
        <v>18.1</v>
      </c>
    </row>
    <row r="8" spans="1:3" ht="12.75">
      <c r="A8" t="s">
        <v>8</v>
      </c>
      <c r="B8" s="1">
        <v>8.4</v>
      </c>
      <c r="C8" s="1">
        <v>14.4</v>
      </c>
    </row>
    <row r="9" spans="1:3" ht="12.75">
      <c r="A9" t="s">
        <v>9</v>
      </c>
      <c r="B9" s="1">
        <v>11</v>
      </c>
      <c r="C9" s="1">
        <v>16.9</v>
      </c>
    </row>
    <row r="10" spans="1:3" ht="12.75">
      <c r="A10" t="s">
        <v>10</v>
      </c>
      <c r="B10" s="1">
        <v>9.3</v>
      </c>
      <c r="C10" s="1">
        <v>15.8</v>
      </c>
    </row>
    <row r="11" spans="1:3" ht="12.75">
      <c r="A11" t="s">
        <v>11</v>
      </c>
      <c r="B11" s="1">
        <v>7.7</v>
      </c>
      <c r="C11" s="1">
        <v>12.5</v>
      </c>
    </row>
    <row r="12" spans="1:3" ht="12.75">
      <c r="A12" t="s">
        <v>12</v>
      </c>
      <c r="B12" s="1">
        <v>5.1</v>
      </c>
      <c r="C12" s="1">
        <v>9</v>
      </c>
    </row>
    <row r="13" spans="1:3" ht="12.75">
      <c r="A13" t="s">
        <v>13</v>
      </c>
      <c r="B13" s="1">
        <v>5.3</v>
      </c>
      <c r="C13" s="1">
        <v>10.1</v>
      </c>
    </row>
    <row r="14" spans="1:3" ht="12.75">
      <c r="A14" t="s">
        <v>14</v>
      </c>
      <c r="B14" s="1">
        <v>3.8</v>
      </c>
      <c r="C14" s="1">
        <v>8.4</v>
      </c>
    </row>
    <row r="15" spans="1:3" ht="12.75">
      <c r="A15" t="s">
        <v>15</v>
      </c>
      <c r="B15" s="1">
        <v>4.2</v>
      </c>
      <c r="C15" s="1">
        <v>7.8</v>
      </c>
    </row>
    <row r="16" spans="1:3" ht="12.75">
      <c r="A16" t="s">
        <v>16</v>
      </c>
      <c r="B16" s="1">
        <v>4.4</v>
      </c>
      <c r="C16" s="1">
        <v>9.2</v>
      </c>
    </row>
    <row r="17" spans="1:3" ht="12.75">
      <c r="A17" t="s">
        <v>17</v>
      </c>
      <c r="B17" s="1">
        <v>2</v>
      </c>
      <c r="C17" s="1">
        <v>5.3</v>
      </c>
    </row>
    <row r="20" spans="1:6" ht="12.75">
      <c r="A20" s="3" t="s">
        <v>24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</row>
    <row r="21" spans="1:6" ht="12.75">
      <c r="A21" s="4" t="s">
        <v>25</v>
      </c>
      <c r="B21" s="1"/>
      <c r="C21" s="1"/>
      <c r="D21" s="6"/>
      <c r="E21" s="6"/>
      <c r="F21" s="6"/>
    </row>
    <row r="22" spans="1:6" ht="12.75">
      <c r="A22" s="4" t="s">
        <v>26</v>
      </c>
      <c r="B22" s="1"/>
      <c r="C22" s="1"/>
      <c r="D22" s="6"/>
      <c r="E22" s="6"/>
      <c r="F22" s="6"/>
    </row>
    <row r="23" spans="1:6" ht="12.75">
      <c r="A23" s="4" t="s">
        <v>27</v>
      </c>
      <c r="B23" s="1"/>
      <c r="C23" s="1"/>
      <c r="D23" s="6"/>
      <c r="E23" s="6"/>
      <c r="F23" s="6"/>
    </row>
    <row r="24" spans="1:6" ht="12.75">
      <c r="A24" s="4" t="s">
        <v>28</v>
      </c>
      <c r="B24" s="1"/>
      <c r="C24" s="1"/>
      <c r="D24" s="6"/>
      <c r="E24" s="6"/>
      <c r="F24" s="6"/>
    </row>
    <row r="25" spans="1:6" ht="12.75">
      <c r="A25" s="4" t="s">
        <v>29</v>
      </c>
      <c r="B25" s="1"/>
      <c r="C25" s="1"/>
      <c r="D25" s="6"/>
      <c r="E25" s="6"/>
      <c r="F25" s="6"/>
    </row>
    <row r="26" spans="1:6" ht="12.75">
      <c r="A26" s="4" t="s">
        <v>30</v>
      </c>
      <c r="B26" s="1"/>
      <c r="C26" s="1"/>
      <c r="D26" s="6"/>
      <c r="E26" s="6"/>
      <c r="F26" s="6"/>
    </row>
    <row r="27" spans="1:6" ht="12.75">
      <c r="A27" s="4" t="s">
        <v>31</v>
      </c>
      <c r="B27" s="1"/>
      <c r="C27" s="1"/>
      <c r="D27" s="6"/>
      <c r="E27" s="6"/>
      <c r="F27" s="6"/>
    </row>
    <row r="28" spans="1:6" ht="12.75">
      <c r="A28" s="4" t="s">
        <v>32</v>
      </c>
      <c r="B28" s="1"/>
      <c r="C28" s="1"/>
      <c r="D28" s="6"/>
      <c r="E28" s="6"/>
      <c r="F28" s="6"/>
    </row>
    <row r="29" spans="1:6" ht="12.75">
      <c r="A29" s="4" t="s">
        <v>33</v>
      </c>
      <c r="B29" s="1"/>
      <c r="C29" s="1"/>
      <c r="D29" s="6"/>
      <c r="E29" s="6"/>
      <c r="F29" s="6"/>
    </row>
    <row r="30" spans="1:6" ht="12.75">
      <c r="A30" s="4" t="s">
        <v>34</v>
      </c>
      <c r="B30" s="1"/>
      <c r="C30" s="1"/>
      <c r="D30" s="6"/>
      <c r="E30" s="6"/>
      <c r="F30" s="6"/>
    </row>
    <row r="31" spans="1:6" ht="12.75">
      <c r="A31" s="4" t="s">
        <v>35</v>
      </c>
      <c r="B31" s="1"/>
      <c r="C31" s="1"/>
      <c r="D31" s="6"/>
      <c r="E31" s="6"/>
      <c r="F31" s="6"/>
    </row>
    <row r="32" spans="1:6" ht="12.75">
      <c r="A32" s="4" t="s">
        <v>36</v>
      </c>
      <c r="B32" s="1"/>
      <c r="C32" s="1"/>
      <c r="D32" s="6"/>
      <c r="E32" s="6"/>
      <c r="F32" s="6"/>
    </row>
    <row r="33" spans="1:6" ht="12.75">
      <c r="A33" s="4" t="s">
        <v>37</v>
      </c>
      <c r="B33" s="5"/>
      <c r="C33" s="1"/>
      <c r="D33" s="6"/>
      <c r="E33" s="6"/>
      <c r="F33" s="6"/>
    </row>
    <row r="34" spans="1:6" ht="12.75">
      <c r="A34" s="4" t="s">
        <v>38</v>
      </c>
      <c r="B34" s="5"/>
      <c r="C34" s="1"/>
      <c r="D34" s="6"/>
      <c r="E34" s="6"/>
      <c r="F34" s="6"/>
    </row>
    <row r="35" spans="1:6" ht="12.75">
      <c r="A35" s="4" t="s">
        <v>39</v>
      </c>
      <c r="B35" s="5"/>
      <c r="C35" s="1"/>
      <c r="D35" s="6"/>
      <c r="E35" s="6"/>
      <c r="F35" s="6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00:K14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4.28125" style="0" bestFit="1" customWidth="1"/>
  </cols>
  <sheetData>
    <row r="100" spans="1:3" ht="12.75">
      <c r="A100" s="3" t="s">
        <v>18</v>
      </c>
      <c r="B100" s="2" t="s">
        <v>0</v>
      </c>
      <c r="C100" s="2" t="s">
        <v>1</v>
      </c>
    </row>
    <row r="101" spans="1:3" ht="12.75">
      <c r="A101" t="s">
        <v>2</v>
      </c>
      <c r="B101" s="1">
        <v>1.5</v>
      </c>
      <c r="C101" s="1">
        <v>6.1</v>
      </c>
    </row>
    <row r="102" spans="1:3" ht="12.75">
      <c r="A102" t="s">
        <v>3</v>
      </c>
      <c r="B102" s="1">
        <v>3.3</v>
      </c>
      <c r="C102" s="1">
        <v>7.5</v>
      </c>
    </row>
    <row r="103" spans="1:3" ht="12.75">
      <c r="A103" t="s">
        <v>4</v>
      </c>
      <c r="B103" s="1">
        <v>2.8</v>
      </c>
      <c r="C103" s="1">
        <v>4.7</v>
      </c>
    </row>
    <row r="104" spans="1:3" ht="12.75">
      <c r="A104" t="s">
        <v>5</v>
      </c>
      <c r="B104" s="1">
        <v>2.1</v>
      </c>
      <c r="C104" s="1">
        <v>4.5</v>
      </c>
    </row>
    <row r="105" spans="1:3" ht="12.75">
      <c r="A105" t="s">
        <v>6</v>
      </c>
      <c r="B105" s="1">
        <v>7.5</v>
      </c>
      <c r="C105" s="1">
        <v>15</v>
      </c>
    </row>
    <row r="106" spans="1:3" ht="12.75">
      <c r="A106" t="s">
        <v>7</v>
      </c>
      <c r="B106" s="1">
        <v>10.2</v>
      </c>
      <c r="C106" s="1">
        <v>18.1</v>
      </c>
    </row>
    <row r="107" spans="1:3" ht="12.75">
      <c r="A107" t="s">
        <v>8</v>
      </c>
      <c r="B107" s="1">
        <v>8.4</v>
      </c>
      <c r="C107" s="1">
        <v>14.4</v>
      </c>
    </row>
    <row r="108" spans="1:3" ht="12.75">
      <c r="A108" t="s">
        <v>9</v>
      </c>
      <c r="B108" s="1">
        <v>11</v>
      </c>
      <c r="C108" s="1">
        <v>16.9</v>
      </c>
    </row>
    <row r="109" spans="1:3" ht="12.75">
      <c r="A109" t="s">
        <v>10</v>
      </c>
      <c r="B109" s="1">
        <v>9.3</v>
      </c>
      <c r="C109" s="1">
        <v>15.8</v>
      </c>
    </row>
    <row r="110" spans="1:3" ht="12.75">
      <c r="A110" t="s">
        <v>11</v>
      </c>
      <c r="B110" s="1">
        <v>7.7</v>
      </c>
      <c r="C110" s="1">
        <v>12.5</v>
      </c>
    </row>
    <row r="111" spans="1:3" ht="12.75">
      <c r="A111" t="s">
        <v>12</v>
      </c>
      <c r="B111" s="1">
        <v>5.1</v>
      </c>
      <c r="C111" s="1">
        <v>9</v>
      </c>
    </row>
    <row r="112" spans="1:3" ht="12.75">
      <c r="A112" t="s">
        <v>13</v>
      </c>
      <c r="B112" s="1">
        <v>5.3</v>
      </c>
      <c r="C112" s="1">
        <v>10.1</v>
      </c>
    </row>
    <row r="113" spans="1:3" ht="12.75">
      <c r="A113" t="s">
        <v>14</v>
      </c>
      <c r="B113" s="1">
        <v>3.8</v>
      </c>
      <c r="C113" s="1">
        <v>8.4</v>
      </c>
    </row>
    <row r="114" spans="1:3" ht="12.75">
      <c r="A114" t="s">
        <v>15</v>
      </c>
      <c r="B114" s="1">
        <v>4.2</v>
      </c>
      <c r="C114" s="1">
        <v>7.8</v>
      </c>
    </row>
    <row r="115" spans="1:3" ht="12.75">
      <c r="A115" t="s">
        <v>16</v>
      </c>
      <c r="B115" s="1">
        <v>4.4</v>
      </c>
      <c r="C115" s="1">
        <v>9.2</v>
      </c>
    </row>
    <row r="116" spans="1:3" ht="12.75">
      <c r="A116" t="s">
        <v>17</v>
      </c>
      <c r="B116" s="1">
        <v>2</v>
      </c>
      <c r="C116" s="1">
        <v>5.3</v>
      </c>
    </row>
    <row r="119" spans="1:6" ht="12.75">
      <c r="A119" s="3" t="s">
        <v>24</v>
      </c>
      <c r="B119" s="2" t="s">
        <v>19</v>
      </c>
      <c r="C119" s="2" t="s">
        <v>20</v>
      </c>
      <c r="D119" s="2" t="s">
        <v>21</v>
      </c>
      <c r="E119" s="2" t="s">
        <v>22</v>
      </c>
      <c r="F119" s="2" t="s">
        <v>23</v>
      </c>
    </row>
    <row r="120" spans="1:6" ht="12.75">
      <c r="A120" s="4" t="s">
        <v>25</v>
      </c>
      <c r="B120" s="1">
        <v>0.7</v>
      </c>
      <c r="C120" s="1">
        <v>0.2</v>
      </c>
      <c r="D120" s="6">
        <v>1</v>
      </c>
      <c r="E120" s="6">
        <f>B120/D120</f>
        <v>0.7</v>
      </c>
      <c r="F120" s="6">
        <f>C120/D120</f>
        <v>0.2</v>
      </c>
    </row>
    <row r="121" spans="1:6" ht="12.75">
      <c r="A121" s="4" t="s">
        <v>26</v>
      </c>
      <c r="B121" s="1">
        <v>1.8</v>
      </c>
      <c r="C121" s="1">
        <v>3.7</v>
      </c>
      <c r="D121" s="6">
        <v>1</v>
      </c>
      <c r="E121" s="6">
        <f>B121/D121</f>
        <v>1.8</v>
      </c>
      <c r="F121" s="6">
        <f aca="true" t="shared" si="0" ref="F121:F134">C121/D121</f>
        <v>3.7</v>
      </c>
    </row>
    <row r="122" spans="1:6" ht="12.75">
      <c r="A122" s="4" t="s">
        <v>27</v>
      </c>
      <c r="B122" s="1">
        <v>1.7</v>
      </c>
      <c r="C122" s="1">
        <v>1.1</v>
      </c>
      <c r="D122" s="6">
        <v>1</v>
      </c>
      <c r="E122" s="6">
        <f>B122/D122</f>
        <v>1.7</v>
      </c>
      <c r="F122" s="6">
        <f t="shared" si="0"/>
        <v>1.1</v>
      </c>
    </row>
    <row r="123" spans="1:6" ht="12.75">
      <c r="A123" s="4" t="s">
        <v>28</v>
      </c>
      <c r="B123" s="1">
        <v>1.5</v>
      </c>
      <c r="C123" s="1">
        <v>1.7</v>
      </c>
      <c r="D123" s="6">
        <v>1</v>
      </c>
      <c r="E123" s="6">
        <f>B123/D123</f>
        <v>1.5</v>
      </c>
      <c r="F123" s="6">
        <f t="shared" si="0"/>
        <v>1.7</v>
      </c>
    </row>
    <row r="124" spans="1:11" ht="12.75">
      <c r="A124" s="4" t="s">
        <v>29</v>
      </c>
      <c r="B124" s="1">
        <v>-0.2</v>
      </c>
      <c r="C124" s="1">
        <v>-1.4</v>
      </c>
      <c r="D124" s="6">
        <v>1</v>
      </c>
      <c r="E124" s="6">
        <f>B124/D124</f>
        <v>-0.2</v>
      </c>
      <c r="F124" s="6">
        <f t="shared" si="0"/>
        <v>-1.4</v>
      </c>
      <c r="K124" s="7"/>
    </row>
    <row r="125" spans="1:11" ht="12.75">
      <c r="A125" s="4" t="s">
        <v>30</v>
      </c>
      <c r="B125" s="1">
        <f>3.3-2.5</f>
        <v>0.7999999999999998</v>
      </c>
      <c r="C125" s="1">
        <f>7.5-4.5</f>
        <v>3</v>
      </c>
      <c r="D125" s="6">
        <f>SQRT(3)</f>
        <v>1.7320508075688772</v>
      </c>
      <c r="E125" s="6">
        <f aca="true" t="shared" si="1" ref="E125:E134">B125/D125</f>
        <v>0.46188021535170054</v>
      </c>
      <c r="F125" s="6">
        <f t="shared" si="0"/>
        <v>1.7320508075688774</v>
      </c>
      <c r="K125" s="7"/>
    </row>
    <row r="126" spans="1:11" ht="12.75">
      <c r="A126" s="4" t="s">
        <v>31</v>
      </c>
      <c r="B126" s="1">
        <f>7.5-9.3</f>
        <v>-1.8000000000000007</v>
      </c>
      <c r="C126" s="1">
        <f>15-16.3</f>
        <v>-1.3000000000000007</v>
      </c>
      <c r="D126" s="6">
        <f>SQRT(3)</f>
        <v>1.7320508075688772</v>
      </c>
      <c r="E126" s="6">
        <f t="shared" si="1"/>
        <v>-1.039230484541327</v>
      </c>
      <c r="F126" s="6">
        <f t="shared" si="0"/>
        <v>-0.750555349946514</v>
      </c>
      <c r="K126" s="7"/>
    </row>
    <row r="127" spans="1:6" ht="12.75">
      <c r="A127" s="4" t="s">
        <v>32</v>
      </c>
      <c r="B127" s="1">
        <f>4.6-4.3</f>
        <v>0.2999999999999998</v>
      </c>
      <c r="C127" s="1">
        <f>9.3-8.5</f>
        <v>0.8000000000000007</v>
      </c>
      <c r="D127" s="6">
        <v>1</v>
      </c>
      <c r="E127" s="6">
        <f t="shared" si="1"/>
        <v>0.2999999999999998</v>
      </c>
      <c r="F127" s="6">
        <f t="shared" si="0"/>
        <v>0.8000000000000007</v>
      </c>
    </row>
    <row r="128" spans="1:6" ht="12.75">
      <c r="A128" s="4" t="s">
        <v>33</v>
      </c>
      <c r="B128" s="1">
        <f>1.5-2.9</f>
        <v>-1.4</v>
      </c>
      <c r="C128" s="1">
        <f>6.1-6</f>
        <v>0.09999999999999964</v>
      </c>
      <c r="D128" s="6">
        <v>2</v>
      </c>
      <c r="E128" s="6">
        <f t="shared" si="1"/>
        <v>-0.7</v>
      </c>
      <c r="F128" s="6">
        <f t="shared" si="0"/>
        <v>0.04999999999999982</v>
      </c>
    </row>
    <row r="129" spans="1:6" ht="12.75">
      <c r="A129" s="4" t="s">
        <v>34</v>
      </c>
      <c r="B129" s="1">
        <f>8.4-10.2</f>
        <v>-1.799999999999999</v>
      </c>
      <c r="C129" s="1">
        <f>15.7-16.4</f>
        <v>-0.6999999999999993</v>
      </c>
      <c r="D129" s="6">
        <f>SQRT(3)</f>
        <v>1.7320508075688772</v>
      </c>
      <c r="E129" s="6">
        <f t="shared" si="1"/>
        <v>-1.0392304845413258</v>
      </c>
      <c r="F129" s="6">
        <f t="shared" si="0"/>
        <v>-0.40414518843273767</v>
      </c>
    </row>
    <row r="130" spans="1:6" ht="12.75">
      <c r="A130" s="4" t="s">
        <v>35</v>
      </c>
      <c r="B130" s="1">
        <f>5.1-4.5</f>
        <v>0.5999999999999996</v>
      </c>
      <c r="C130" s="1">
        <f>9-8.9</f>
        <v>0.09999999999999964</v>
      </c>
      <c r="D130" s="6">
        <v>2</v>
      </c>
      <c r="E130" s="6">
        <f t="shared" si="1"/>
        <v>0.2999999999999998</v>
      </c>
      <c r="F130" s="6">
        <f t="shared" si="0"/>
        <v>0.04999999999999982</v>
      </c>
    </row>
    <row r="131" spans="1:6" ht="12.75">
      <c r="A131" s="4" t="s">
        <v>36</v>
      </c>
      <c r="B131" s="1">
        <f>9.3-7.7</f>
        <v>1.6000000000000005</v>
      </c>
      <c r="C131" s="1">
        <f>16.1-12.5</f>
        <v>3.6000000000000014</v>
      </c>
      <c r="D131" s="6">
        <f>SQRT(5)</f>
        <v>2.23606797749979</v>
      </c>
      <c r="E131" s="6">
        <f t="shared" si="1"/>
        <v>0.7155417527999329</v>
      </c>
      <c r="F131" s="6">
        <f t="shared" si="0"/>
        <v>1.6099689437998492</v>
      </c>
    </row>
    <row r="132" spans="1:6" ht="12.75">
      <c r="A132" s="4" t="s">
        <v>37</v>
      </c>
      <c r="B132" s="5">
        <f>4.8-2</f>
        <v>2.8</v>
      </c>
      <c r="C132" s="1">
        <f>9-5.3</f>
        <v>3.7</v>
      </c>
      <c r="D132" s="6">
        <f>SQRT(5)</f>
        <v>2.23606797749979</v>
      </c>
      <c r="E132" s="6">
        <f t="shared" si="1"/>
        <v>1.252198067399882</v>
      </c>
      <c r="F132" s="6">
        <f t="shared" si="0"/>
        <v>1.6546903033498443</v>
      </c>
    </row>
    <row r="133" spans="1:6" ht="12.75">
      <c r="A133" s="4" t="s">
        <v>38</v>
      </c>
      <c r="B133" s="5">
        <f>2.2-8.5</f>
        <v>-6.3</v>
      </c>
      <c r="C133" s="1">
        <f>6.1-14.3</f>
        <v>-8.200000000000001</v>
      </c>
      <c r="D133" s="6">
        <f>SQRT(3)</f>
        <v>1.7320508075688772</v>
      </c>
      <c r="E133" s="6">
        <f t="shared" si="1"/>
        <v>-3.6373066958946425</v>
      </c>
      <c r="F133" s="6">
        <f t="shared" si="0"/>
        <v>-4.734272207354932</v>
      </c>
    </row>
    <row r="134" spans="1:6" ht="12.75">
      <c r="A134" s="4" t="s">
        <v>39</v>
      </c>
      <c r="B134" s="5">
        <f>5.4-3.4</f>
        <v>2.0000000000000004</v>
      </c>
      <c r="C134" s="1">
        <f>10.2-7.2</f>
        <v>2.999999999999999</v>
      </c>
      <c r="D134" s="6">
        <f>SQRT(3)</f>
        <v>1.7320508075688772</v>
      </c>
      <c r="E134" s="6">
        <f t="shared" si="1"/>
        <v>1.154700538379252</v>
      </c>
      <c r="F134" s="6">
        <f t="shared" si="0"/>
        <v>1.732050807568877</v>
      </c>
    </row>
    <row r="135" spans="2:8" ht="12.75">
      <c r="B135" s="1"/>
      <c r="C135" s="1"/>
      <c r="D135" s="1"/>
      <c r="E135" s="1"/>
      <c r="F135" s="1"/>
      <c r="G135" s="1"/>
      <c r="H135" s="1"/>
    </row>
    <row r="136" spans="2:8" ht="12.75">
      <c r="B136" s="1"/>
      <c r="C136" s="1"/>
      <c r="D136" s="1"/>
      <c r="E136" s="1"/>
      <c r="F136" s="1"/>
      <c r="G136" s="1"/>
      <c r="H136" s="1"/>
    </row>
    <row r="137" spans="2:8" ht="12.75">
      <c r="B137" s="1"/>
      <c r="C137" s="1"/>
      <c r="D137" s="1"/>
      <c r="E137" s="1"/>
      <c r="F137" s="1"/>
      <c r="G137" s="1"/>
      <c r="H137" s="1"/>
    </row>
    <row r="138" spans="2:8" ht="12.75">
      <c r="B138" s="1"/>
      <c r="C138" s="1"/>
      <c r="D138" s="1"/>
      <c r="E138" s="1"/>
      <c r="F138" s="1"/>
      <c r="G138" s="1"/>
      <c r="H138" s="1"/>
    </row>
    <row r="139" spans="2:8" ht="12.75">
      <c r="B139" s="1"/>
      <c r="C139" s="1"/>
      <c r="D139" s="1"/>
      <c r="E139" s="1"/>
      <c r="F139" s="1"/>
      <c r="G139" s="1"/>
      <c r="H139" s="1"/>
    </row>
    <row r="140" spans="2:8" ht="12.75">
      <c r="B140" s="1"/>
      <c r="C140" s="1"/>
      <c r="D140" s="1"/>
      <c r="E140" s="1"/>
      <c r="F140" s="1"/>
      <c r="G140" s="1"/>
      <c r="H140" s="1"/>
    </row>
  </sheetData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Glauco Machado</dc:creator>
  <cp:keywords/>
  <dc:description/>
  <cp:lastModifiedBy>Glauco Machado</cp:lastModifiedBy>
  <dcterms:created xsi:type="dcterms:W3CDTF">2018-01-14T15:14:11Z</dcterms:created>
  <dcterms:modified xsi:type="dcterms:W3CDTF">2018-01-15T17:44:35Z</dcterms:modified>
  <cp:category/>
  <cp:version/>
  <cp:contentType/>
  <cp:contentStatus/>
</cp:coreProperties>
</file>